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6" windowHeight="12384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<sst xmlns="http://schemas.openxmlformats.org/spreadsheetml/2006/main" count="173" uniqueCount="156">
  <si>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</si>
  <si>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</si>
  <si>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</si>
  <si>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</si>
  <si>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</si>
  <si>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</si>
  <si>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</si>
  <si>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</si>
  <si>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</si>
  <si>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</si>
  <si>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</si>
  <si>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</si>
  <si>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</si>
  <si>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</si>
  <si>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</si>
  <si>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</si>
  <si>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</si>
  <si>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</si>
  <si>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</si>
  <si>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</si>
  <si>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</si>
  <si>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</si>
  <si>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</si>
  <si>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</si>
  <si>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</si>
  <si>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</si>
  <si>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</si>
  <si>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</si>
  <si>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</si>
  <si>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</si>
  <si>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</si>
  <si>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</si>
  <si>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</si>
  <si>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</si>
  <si>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</si>
  <si>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</si>
  <si>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</si>
  <si>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</si>
  <si>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</si>
  <si>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</si>
  <si>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</si>
  <si>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</si>
  <si>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</si>
  <si>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</si>
  <si>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</si>
  <si>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</si>
  <si>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</si>
  <si>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</si>
  <si>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</si>
  <si>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</si>
  <si>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</si>
  <si>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</si>
  <si>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</si>
  <si>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</si>
  <si>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</si>
  <si>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</si>
  <si>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</si>
  <si>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</si>
  <si>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</si>
  <si>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</si>
  <si>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</si>
  <si>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</si>
  <si>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</si>
  <si>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</si>
  <si>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</si>
  <si>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</si>
  <si>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</si>
  <si>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</si>
  <si>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</si>
  <si>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</si>
  <si>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</si>
  <si>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</si>
  <si>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</si>
  <si>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</si>
  <si>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</si>
  <si>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</si>
  <si>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</si>
  <si>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</si>
  <si>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</si>
  <si>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</si>
  <si>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</si>
  <si>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</si>
  <si>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</si>
  <si>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</si>
  <si>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</si>
  <si>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</si>
  <si>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</si>
  <si>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</si>
  <si>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</si>
  <si>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</si>
  <si>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</si>
  <si>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</si>
  <si>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</si>
  <si>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</si>
  <si>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</si>
  <si>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</si>
  <si>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</si>
  <si>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</si>
  <si>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</si>
  <si>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</si>
  <si>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</si>
  <si>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</si>
  <si>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</si>
  <si>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</si>
  <si>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</si>
  <si>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</si>
  <si>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</si>
  <si>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</si>
  <si>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</si>
  <si>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</si>
  <si>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</si>
  <si>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</si>
  <si>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</si>
  <si>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</si>
  <si>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</si>
  <si>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</si>
  <si>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</si>
  <si>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</si>
  <si>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</si>
  <si>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</si>
  <si>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</si>
  <si>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</si>
  <si>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</si>
  <si>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</si>
  <si>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</si>
  <si>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</si>
  <si>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</si>
  <si>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</si>
  <si>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</si>
  <si>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</si>
  <si>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</si>
  <si>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</si>
  <si>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</si>
  <si>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</si>
  <si>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</si>
  <si>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</si>
  <si>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</si>
  <si>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</si>
  <si>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</si>
  <si>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</si>
  <si>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</si>
  <si>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</si>
  <si>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</si>
  <si>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</si>
  <si>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</si>
  <si>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</si>
  <si>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</si>
  <si>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</si>
  <si>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Общество с ограниченной ответственностью "Управляющая компания "АГАНА"</t>
  </si>
  <si>
    <t>2009</t>
  </si>
  <si>
    <t>Главный бухгалтер</t>
  </si>
  <si>
    <t>Челыхова Е.А.</t>
  </si>
  <si>
    <t>Генеральный директор</t>
  </si>
  <si>
    <t>Телипко О.В.</t>
  </si>
  <si>
    <t>30</t>
  </si>
  <si>
    <t>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</si>
</sst>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workbookViewId="0" topLeftCell="A79">
      <selection activeCell="CM87" sqref="CM87:DC87"/>
    </sheetView>
  </sheetViews>
  <sheetFormatPr defaultColWidth="9.00390625" defaultRowHeight="16.5" customHeight="1"/>
  <cols>
    <col min="1" max="16384" width="0.875" style="23" customWidth="1"/>
  </cols>
  <sheetData>
    <row r="1" spans="58:72" s="4" customFormat="1" ht="10.5" customHeight="1">
      <c r="BF1" s="5"/>
      <c r="BG1" s="5"/>
      <c r="BH1" s="5"/>
      <c r="BJ1" s="5"/>
      <c r="BK1" s="5"/>
      <c r="BL1" s="5"/>
      <c r="BP1" s="5"/>
      <c r="BQ1" s="5"/>
      <c r="BR1" s="5"/>
      <c r="BT1" s="5" t="s">
        <v>0</v>
      </c>
    </row>
    <row r="2" s="4" customFormat="1" ht="10.5" customHeight="1">
      <c r="BT2" s="4" t="s">
        <v>138</v>
      </c>
    </row>
    <row r="3" s="4" customFormat="1" ht="10.5" customHeight="1">
      <c r="BT3" s="4" t="s">
        <v>139</v>
      </c>
    </row>
    <row r="4" spans="72:104" s="4" customFormat="1" ht="10.5" customHeight="1">
      <c r="BT4" s="4" t="s">
        <v>140</v>
      </c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</row>
    <row r="5" spans="72:104" s="4" customFormat="1" ht="10.5" customHeight="1">
      <c r="BT5" s="4" t="s">
        <v>141</v>
      </c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</row>
    <row r="6" spans="72:104" s="4" customFormat="1" ht="10.5" customHeight="1">
      <c r="BT6" s="4" t="s">
        <v>143</v>
      </c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72:104" s="4" customFormat="1" ht="10.5" customHeight="1">
      <c r="BT7" s="4" t="s">
        <v>142</v>
      </c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</row>
    <row r="8" spans="92:104" s="6" customFormat="1" ht="18" customHeight="1"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</row>
    <row r="9" spans="1:107" s="6" customFormat="1" ht="13.5" customHeight="1">
      <c r="A9" s="39" t="s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</row>
    <row r="10" spans="1:107" s="6" customFormat="1" ht="13.5" customHeight="1">
      <c r="A10" s="39" t="s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</row>
    <row r="11" spans="8:104" s="8" customFormat="1" ht="13.5" customHeight="1"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9"/>
      <c r="AO11" s="9"/>
      <c r="AP11" s="10" t="s">
        <v>3</v>
      </c>
      <c r="AR11" s="40" t="s">
        <v>154</v>
      </c>
      <c r="AS11" s="40"/>
      <c r="AT11" s="40"/>
      <c r="AU11" s="40"/>
      <c r="AV11" s="39" t="s">
        <v>4</v>
      </c>
      <c r="AW11" s="39"/>
      <c r="AX11" s="40" t="s">
        <v>155</v>
      </c>
      <c r="AY11" s="40"/>
      <c r="AZ11" s="40"/>
      <c r="BA11" s="40"/>
      <c r="BB11" s="39" t="s">
        <v>4</v>
      </c>
      <c r="BC11" s="39"/>
      <c r="BD11" s="40" t="s">
        <v>149</v>
      </c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9"/>
      <c r="BP11" s="11" t="s">
        <v>5</v>
      </c>
      <c r="BQ11" s="9"/>
      <c r="BS11" s="6"/>
      <c r="BT11" s="6"/>
      <c r="BU11" s="6"/>
      <c r="BV11" s="6"/>
      <c r="BW11" s="6"/>
      <c r="BX11" s="6"/>
      <c r="BY11" s="6"/>
      <c r="BZ11" s="6"/>
      <c r="CA11" s="6"/>
      <c r="CB11" s="6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</row>
    <row r="12" spans="4:104" s="8" customFormat="1" ht="16.5" customHeight="1">
      <c r="D12" s="34" t="s">
        <v>148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</row>
    <row r="13" spans="6:104" s="8" customFormat="1" ht="24" customHeight="1">
      <c r="F13" s="55" t="s">
        <v>6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12"/>
      <c r="CZ13" s="12"/>
    </row>
    <row r="14" spans="1:107" s="13" customFormat="1" ht="18" customHeight="1">
      <c r="A14" s="41" t="s">
        <v>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3"/>
    </row>
    <row r="15" spans="1:107" s="14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56" t="s">
        <v>18</v>
      </c>
      <c r="BB15" s="28"/>
      <c r="BC15" s="28"/>
      <c r="BD15" s="28"/>
      <c r="BE15" s="28"/>
      <c r="BF15" s="28"/>
      <c r="BG15" s="28"/>
      <c r="BH15" s="28"/>
      <c r="BI15" s="29"/>
      <c r="BJ15" s="56" t="s">
        <v>19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56" t="s">
        <v>20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</row>
    <row r="16" spans="1:107" s="14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8" customFormat="1" ht="18" customHeight="1">
      <c r="A17" s="41" t="s">
        <v>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3"/>
    </row>
    <row r="18" spans="1:107" s="3" customFormat="1" ht="15.75" customHeight="1">
      <c r="A18" s="1"/>
      <c r="B18" s="44" t="s">
        <v>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2"/>
      <c r="BA18" s="31" t="s">
        <v>21</v>
      </c>
      <c r="BB18" s="32"/>
      <c r="BC18" s="32"/>
      <c r="BD18" s="32"/>
      <c r="BE18" s="32"/>
      <c r="BF18" s="32"/>
      <c r="BG18" s="32"/>
      <c r="BH18" s="32"/>
      <c r="BI18" s="33"/>
      <c r="BJ18" s="24">
        <v>758338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>
        <f>ROUND(BJ18*BW18,0)</f>
        <v>758338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6"/>
    </row>
    <row r="19" spans="1:107" s="3" customFormat="1" ht="15.75" customHeight="1">
      <c r="A19" s="1"/>
      <c r="B19" s="44" t="s">
        <v>10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2"/>
      <c r="BA19" s="31" t="s">
        <v>22</v>
      </c>
      <c r="BB19" s="32"/>
      <c r="BC19" s="32"/>
      <c r="BD19" s="32"/>
      <c r="BE19" s="32"/>
      <c r="BF19" s="32"/>
      <c r="BG19" s="32"/>
      <c r="BH19" s="32"/>
      <c r="BI19" s="33"/>
      <c r="BJ19" s="24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3" customFormat="1" ht="15.75" customHeight="1">
      <c r="A20" s="1"/>
      <c r="B20" s="44" t="s">
        <v>11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2"/>
      <c r="BA20" s="31" t="s">
        <v>23</v>
      </c>
      <c r="BB20" s="32"/>
      <c r="BC20" s="32"/>
      <c r="BD20" s="32"/>
      <c r="BE20" s="32"/>
      <c r="BF20" s="32"/>
      <c r="BG20" s="32"/>
      <c r="BH20" s="32"/>
      <c r="BI20" s="33"/>
      <c r="BJ20" s="24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</row>
    <row r="21" spans="1:107" s="3" customFormat="1" ht="15.75" customHeight="1">
      <c r="A21" s="16"/>
      <c r="B21" s="45" t="s">
        <v>12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17"/>
      <c r="BA21" s="46" t="s">
        <v>24</v>
      </c>
      <c r="BB21" s="47"/>
      <c r="BC21" s="47"/>
      <c r="BD21" s="47"/>
      <c r="BE21" s="47"/>
      <c r="BF21" s="47"/>
      <c r="BG21" s="47"/>
      <c r="BH21" s="47"/>
      <c r="BI21" s="48"/>
      <c r="BJ21" s="36">
        <f>BJ18</f>
        <v>758338</v>
      </c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8"/>
      <c r="BW21" s="36" t="s">
        <v>41</v>
      </c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8"/>
      <c r="CM21" s="36">
        <f>CM18</f>
        <v>758338</v>
      </c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8"/>
    </row>
    <row r="22" spans="1:107" s="3" customFormat="1" ht="18" customHeight="1">
      <c r="A22" s="41" t="s">
        <v>25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3"/>
    </row>
    <row r="23" spans="1:107" s="3" customFormat="1" ht="28.5" customHeight="1">
      <c r="A23" s="1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8"/>
      <c r="BA23" s="49" t="s">
        <v>26</v>
      </c>
      <c r="BB23" s="50"/>
      <c r="BC23" s="50"/>
      <c r="BD23" s="50"/>
      <c r="BE23" s="50"/>
      <c r="BF23" s="50"/>
      <c r="BG23" s="50"/>
      <c r="BH23" s="50"/>
      <c r="BI23" s="51"/>
      <c r="BJ23" s="52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4"/>
      <c r="BW23" s="52">
        <v>0.2</v>
      </c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4"/>
      <c r="CM23" s="24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6"/>
    </row>
    <row r="24" spans="1:107" s="3" customFormat="1" ht="28.5" customHeight="1">
      <c r="A24" s="1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8"/>
      <c r="BA24" s="49" t="s">
        <v>27</v>
      </c>
      <c r="BB24" s="50"/>
      <c r="BC24" s="50"/>
      <c r="BD24" s="50"/>
      <c r="BE24" s="50"/>
      <c r="BF24" s="50"/>
      <c r="BG24" s="50"/>
      <c r="BH24" s="50"/>
      <c r="BI24" s="51"/>
      <c r="BJ24" s="24">
        <v>275710</v>
      </c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6"/>
      <c r="BW24" s="52">
        <v>0.2</v>
      </c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4"/>
      <c r="CM24" s="24">
        <f>ROUND(BJ24*BW24,0)</f>
        <v>55142</v>
      </c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6"/>
    </row>
    <row r="25" spans="1:107" s="3" customFormat="1" ht="16.5" customHeight="1">
      <c r="A25" s="16"/>
      <c r="B25" s="44" t="s">
        <v>13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17"/>
      <c r="BA25" s="31" t="s">
        <v>28</v>
      </c>
      <c r="BB25" s="32"/>
      <c r="BC25" s="32"/>
      <c r="BD25" s="32"/>
      <c r="BE25" s="32"/>
      <c r="BF25" s="32"/>
      <c r="BG25" s="32"/>
      <c r="BH25" s="32"/>
      <c r="BI25" s="33"/>
      <c r="BJ25" s="24">
        <f>BJ23+BJ24</f>
        <v>275710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6"/>
      <c r="BW25" s="24" t="s">
        <v>41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24">
        <f>CM23+CM24</f>
        <v>55142</v>
      </c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6"/>
    </row>
    <row r="26" spans="1:107" s="3" customFormat="1" ht="18" customHeight="1">
      <c r="A26" s="41" t="s">
        <v>29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3"/>
    </row>
    <row r="27" spans="1:107" s="3" customFormat="1" ht="67.5" customHeight="1">
      <c r="A27" s="1"/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8"/>
      <c r="BA27" s="31" t="s">
        <v>32</v>
      </c>
      <c r="BB27" s="32"/>
      <c r="BC27" s="32"/>
      <c r="BD27" s="32"/>
      <c r="BE27" s="32"/>
      <c r="BF27" s="32"/>
      <c r="BG27" s="32"/>
      <c r="BH27" s="32"/>
      <c r="BI27" s="33"/>
      <c r="BJ27" s="24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4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3" customFormat="1" ht="15.75" customHeight="1">
      <c r="A28" s="1"/>
      <c r="B28" s="44" t="s">
        <v>33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2"/>
      <c r="BA28" s="31" t="s">
        <v>36</v>
      </c>
      <c r="BB28" s="32"/>
      <c r="BC28" s="32"/>
      <c r="BD28" s="32"/>
      <c r="BE28" s="32"/>
      <c r="BF28" s="32"/>
      <c r="BG28" s="32"/>
      <c r="BH28" s="32"/>
      <c r="BI28" s="33"/>
      <c r="BJ28" s="24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24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3" customFormat="1" ht="15.75" customHeight="1">
      <c r="A29" s="1"/>
      <c r="B29" s="44" t="s">
        <v>34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2"/>
      <c r="BA29" s="31" t="s">
        <v>37</v>
      </c>
      <c r="BB29" s="32"/>
      <c r="BC29" s="32"/>
      <c r="BD29" s="32"/>
      <c r="BE29" s="32"/>
      <c r="BF29" s="32"/>
      <c r="BG29" s="32"/>
      <c r="BH29" s="32"/>
      <c r="BI29" s="33"/>
      <c r="BJ29" s="24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/>
      <c r="BW29" s="24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24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3" customFormat="1" ht="18" customHeight="1">
      <c r="A30" s="41" t="s">
        <v>35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3"/>
    </row>
    <row r="31" spans="1:107" s="3" customFormat="1" ht="28.5" customHeight="1">
      <c r="A31" s="1"/>
      <c r="B31" s="30" t="s">
        <v>31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2"/>
      <c r="BA31" s="31" t="s">
        <v>38</v>
      </c>
      <c r="BB31" s="32"/>
      <c r="BC31" s="32"/>
      <c r="BD31" s="32"/>
      <c r="BE31" s="32"/>
      <c r="BF31" s="32"/>
      <c r="BG31" s="32"/>
      <c r="BH31" s="32"/>
      <c r="BI31" s="33"/>
      <c r="BJ31" s="24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4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3" customFormat="1" ht="54.75" customHeight="1">
      <c r="A32" s="1"/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2"/>
      <c r="BA32" s="31" t="s">
        <v>39</v>
      </c>
      <c r="BB32" s="32"/>
      <c r="BC32" s="32"/>
      <c r="BD32" s="32"/>
      <c r="BE32" s="32"/>
      <c r="BF32" s="32"/>
      <c r="BG32" s="32"/>
      <c r="BH32" s="32"/>
      <c r="BI32" s="33"/>
      <c r="BJ32" s="24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3" customFormat="1" ht="54.75" customHeight="1">
      <c r="A33" s="1"/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2"/>
      <c r="BA33" s="31" t="s">
        <v>43</v>
      </c>
      <c r="BB33" s="32"/>
      <c r="BC33" s="32"/>
      <c r="BD33" s="32"/>
      <c r="BE33" s="32"/>
      <c r="BF33" s="32"/>
      <c r="BG33" s="32"/>
      <c r="BH33" s="32"/>
      <c r="BI33" s="33"/>
      <c r="BJ33" s="24">
        <v>10425218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4">
        <f>ROUND(BJ33*BW33,0)</f>
        <v>5212609</v>
      </c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6"/>
    </row>
    <row r="34" spans="1:107" s="3" customFormat="1" ht="54.75" customHeight="1">
      <c r="A34" s="1"/>
      <c r="B34" s="30" t="s">
        <v>45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2"/>
      <c r="BA34" s="31" t="s">
        <v>44</v>
      </c>
      <c r="BB34" s="32"/>
      <c r="BC34" s="32"/>
      <c r="BD34" s="32"/>
      <c r="BE34" s="32"/>
      <c r="BF34" s="32"/>
      <c r="BG34" s="32"/>
      <c r="BH34" s="32"/>
      <c r="BI34" s="33"/>
      <c r="BJ34" s="24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4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3" customFormat="1" ht="28.5" customHeight="1">
      <c r="A36" s="1"/>
      <c r="B36" s="30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2"/>
      <c r="BA36" s="31" t="s">
        <v>46</v>
      </c>
      <c r="BB36" s="32"/>
      <c r="BC36" s="32"/>
      <c r="BD36" s="32"/>
      <c r="BE36" s="32"/>
      <c r="BF36" s="32"/>
      <c r="BG36" s="32"/>
      <c r="BH36" s="32"/>
      <c r="BI36" s="33"/>
      <c r="BJ36" s="24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4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3" customFormat="1" ht="67.5" customHeight="1">
      <c r="A37" s="1"/>
      <c r="B37" s="30" t="s">
        <v>50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2"/>
      <c r="BA37" s="31" t="s">
        <v>47</v>
      </c>
      <c r="BB37" s="32"/>
      <c r="BC37" s="32"/>
      <c r="BD37" s="32"/>
      <c r="BE37" s="32"/>
      <c r="BF37" s="32"/>
      <c r="BG37" s="32"/>
      <c r="BH37" s="32"/>
      <c r="BI37" s="33"/>
      <c r="BJ37" s="24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4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3" customFormat="1" ht="41.25" customHeight="1">
      <c r="A38" s="1"/>
      <c r="B38" s="30" t="s">
        <v>51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2"/>
      <c r="BA38" s="31" t="s">
        <v>48</v>
      </c>
      <c r="BB38" s="32"/>
      <c r="BC38" s="32"/>
      <c r="BD38" s="32"/>
      <c r="BE38" s="32"/>
      <c r="BF38" s="32"/>
      <c r="BG38" s="32"/>
      <c r="BH38" s="32"/>
      <c r="BI38" s="33"/>
      <c r="BJ38" s="24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4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3" customFormat="1" ht="15.75" customHeight="1">
      <c r="A39" s="1"/>
      <c r="B39" s="30" t="s">
        <v>56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2"/>
      <c r="BA39" s="31" t="s">
        <v>52</v>
      </c>
      <c r="BB39" s="32"/>
      <c r="BC39" s="32"/>
      <c r="BD39" s="32"/>
      <c r="BE39" s="32"/>
      <c r="BF39" s="32"/>
      <c r="BG39" s="32"/>
      <c r="BH39" s="32"/>
      <c r="BI39" s="33"/>
      <c r="BJ39" s="24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4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3" customFormat="1" ht="15.75" customHeight="1">
      <c r="A40" s="1"/>
      <c r="B40" s="30" t="s">
        <v>57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2"/>
      <c r="BA40" s="31" t="s">
        <v>53</v>
      </c>
      <c r="BB40" s="32"/>
      <c r="BC40" s="32"/>
      <c r="BD40" s="32"/>
      <c r="BE40" s="32"/>
      <c r="BF40" s="32"/>
      <c r="BG40" s="32"/>
      <c r="BH40" s="32"/>
      <c r="BI40" s="33"/>
      <c r="BJ40" s="24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6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24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3" customFormat="1" ht="41.25" customHeight="1">
      <c r="A41" s="1"/>
      <c r="B41" s="30" t="s">
        <v>58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2"/>
      <c r="BA41" s="31" t="s">
        <v>54</v>
      </c>
      <c r="BB41" s="32"/>
      <c r="BC41" s="32"/>
      <c r="BD41" s="32"/>
      <c r="BE41" s="32"/>
      <c r="BF41" s="32"/>
      <c r="BG41" s="32"/>
      <c r="BH41" s="32"/>
      <c r="BI41" s="33"/>
      <c r="BJ41" s="24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6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24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6"/>
    </row>
    <row r="42" spans="1:107" s="3" customFormat="1" ht="28.5" customHeight="1">
      <c r="A42" s="1"/>
      <c r="B42" s="30" t="s">
        <v>59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2"/>
      <c r="BA42" s="31" t="s">
        <v>55</v>
      </c>
      <c r="BB42" s="32"/>
      <c r="BC42" s="32"/>
      <c r="BD42" s="32"/>
      <c r="BE42" s="32"/>
      <c r="BF42" s="32"/>
      <c r="BG42" s="32"/>
      <c r="BH42" s="32"/>
      <c r="BI42" s="33"/>
      <c r="BJ42" s="24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3" customFormat="1" ht="54.75" customHeight="1">
      <c r="A43" s="1"/>
      <c r="B43" s="30" t="s">
        <v>136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2"/>
      <c r="BA43" s="31" t="s">
        <v>60</v>
      </c>
      <c r="BB43" s="32"/>
      <c r="BC43" s="32"/>
      <c r="BD43" s="32"/>
      <c r="BE43" s="32"/>
      <c r="BF43" s="32"/>
      <c r="BG43" s="32"/>
      <c r="BH43" s="32"/>
      <c r="BI43" s="33"/>
      <c r="BJ43" s="24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</row>
    <row r="44" spans="1:107" s="3" customFormat="1" ht="15.75" customHeight="1">
      <c r="A44" s="1"/>
      <c r="B44" s="57" t="s">
        <v>61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2"/>
      <c r="BA44" s="31" t="s">
        <v>62</v>
      </c>
      <c r="BB44" s="32"/>
      <c r="BC44" s="32"/>
      <c r="BD44" s="32"/>
      <c r="BE44" s="32"/>
      <c r="BF44" s="32"/>
      <c r="BG44" s="32"/>
      <c r="BH44" s="32"/>
      <c r="BI44" s="33"/>
      <c r="BJ44" s="24">
        <f>BJ33+BJ41</f>
        <v>10425218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41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24">
        <f>CM33+CM41</f>
        <v>5212609</v>
      </c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6"/>
    </row>
    <row r="45" spans="1:107" s="3" customFormat="1" ht="18" customHeight="1">
      <c r="A45" s="41" t="s">
        <v>63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3"/>
    </row>
    <row r="46" spans="1:107" s="3" customFormat="1" ht="28.5" customHeight="1">
      <c r="A46" s="1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2"/>
      <c r="BA46" s="31" t="s">
        <v>64</v>
      </c>
      <c r="BB46" s="32"/>
      <c r="BC46" s="32"/>
      <c r="BD46" s="32"/>
      <c r="BE46" s="32"/>
      <c r="BF46" s="32"/>
      <c r="BG46" s="32"/>
      <c r="BH46" s="32"/>
      <c r="BI46" s="33"/>
      <c r="BJ46" s="24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4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3" customFormat="1" ht="54.75" customHeight="1">
      <c r="A47" s="1"/>
      <c r="B47" s="30" t="s">
        <v>70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2"/>
      <c r="BA47" s="31" t="s">
        <v>65</v>
      </c>
      <c r="BB47" s="32"/>
      <c r="BC47" s="32"/>
      <c r="BD47" s="32"/>
      <c r="BE47" s="32"/>
      <c r="BF47" s="32"/>
      <c r="BG47" s="32"/>
      <c r="BH47" s="32"/>
      <c r="BI47" s="33"/>
      <c r="BJ47" s="24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4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3" customFormat="1" ht="67.5" customHeight="1">
      <c r="A48" s="1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2"/>
      <c r="BA48" s="31" t="s">
        <v>66</v>
      </c>
      <c r="BB48" s="32"/>
      <c r="BC48" s="32"/>
      <c r="BD48" s="32"/>
      <c r="BE48" s="32"/>
      <c r="BF48" s="32"/>
      <c r="BG48" s="32"/>
      <c r="BH48" s="32"/>
      <c r="BI48" s="33"/>
      <c r="BJ48" s="24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4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3" customFormat="1" ht="67.5" customHeight="1">
      <c r="A49" s="1"/>
      <c r="B49" s="30" t="s">
        <v>72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2"/>
      <c r="BA49" s="31" t="s">
        <v>67</v>
      </c>
      <c r="BB49" s="32"/>
      <c r="BC49" s="32"/>
      <c r="BD49" s="32"/>
      <c r="BE49" s="32"/>
      <c r="BF49" s="32"/>
      <c r="BG49" s="32"/>
      <c r="BH49" s="32"/>
      <c r="BI49" s="33"/>
      <c r="BJ49" s="24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24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</row>
    <row r="50" spans="1:107" s="3" customFormat="1" ht="54.75" customHeight="1">
      <c r="A50" s="1"/>
      <c r="B50" s="30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2"/>
      <c r="BA50" s="31" t="s">
        <v>68</v>
      </c>
      <c r="BB50" s="32"/>
      <c r="BC50" s="32"/>
      <c r="BD50" s="32"/>
      <c r="BE50" s="32"/>
      <c r="BF50" s="32"/>
      <c r="BG50" s="32"/>
      <c r="BH50" s="32"/>
      <c r="BI50" s="33"/>
      <c r="BJ50" s="24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24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</row>
    <row r="51" spans="1:107" s="3" customFormat="1" ht="81" customHeight="1">
      <c r="A51" s="1"/>
      <c r="B51" s="30" t="s">
        <v>76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2"/>
      <c r="BA51" s="31" t="s">
        <v>74</v>
      </c>
      <c r="BB51" s="32"/>
      <c r="BC51" s="32"/>
      <c r="BD51" s="32"/>
      <c r="BE51" s="32"/>
      <c r="BF51" s="32"/>
      <c r="BG51" s="32"/>
      <c r="BH51" s="32"/>
      <c r="BI51" s="33"/>
      <c r="BJ51" s="24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24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</row>
    <row r="52" spans="1:107" s="3" customFormat="1" ht="81" customHeight="1">
      <c r="A52" s="1"/>
      <c r="B52" s="30" t="s">
        <v>77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2"/>
      <c r="BA52" s="31" t="s">
        <v>75</v>
      </c>
      <c r="BB52" s="32"/>
      <c r="BC52" s="32"/>
      <c r="BD52" s="32"/>
      <c r="BE52" s="32"/>
      <c r="BF52" s="32"/>
      <c r="BG52" s="32"/>
      <c r="BH52" s="32"/>
      <c r="BI52" s="33"/>
      <c r="BJ52" s="24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24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6"/>
    </row>
    <row r="53" spans="1:107" s="14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3" customFormat="1" ht="28.5" customHeight="1">
      <c r="A54" s="1"/>
      <c r="B54" s="30" t="s">
        <v>93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2"/>
      <c r="BA54" s="31" t="s">
        <v>78</v>
      </c>
      <c r="BB54" s="32"/>
      <c r="BC54" s="32"/>
      <c r="BD54" s="32"/>
      <c r="BE54" s="32"/>
      <c r="BF54" s="32"/>
      <c r="BG54" s="32"/>
      <c r="BH54" s="32"/>
      <c r="BI54" s="33"/>
      <c r="BJ54" s="24">
        <v>154361342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>
        <f>ROUND(BJ54*BW54,0)</f>
        <v>154361342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3" customFormat="1" ht="28.5" customHeight="1">
      <c r="A55" s="1"/>
      <c r="B55" s="30" t="s">
        <v>94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2"/>
      <c r="BA55" s="31" t="s">
        <v>79</v>
      </c>
      <c r="BB55" s="32"/>
      <c r="BC55" s="32"/>
      <c r="BD55" s="32"/>
      <c r="BE55" s="32"/>
      <c r="BF55" s="32"/>
      <c r="BG55" s="32"/>
      <c r="BH55" s="32"/>
      <c r="BI55" s="33"/>
      <c r="BJ55" s="24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3" customFormat="1" ht="54.75" customHeight="1">
      <c r="A56" s="1"/>
      <c r="B56" s="30" t="s">
        <v>95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2"/>
      <c r="BA56" s="31" t="s">
        <v>80</v>
      </c>
      <c r="BB56" s="32"/>
      <c r="BC56" s="32"/>
      <c r="BD56" s="32"/>
      <c r="BE56" s="32"/>
      <c r="BF56" s="32"/>
      <c r="BG56" s="32"/>
      <c r="BH56" s="32"/>
      <c r="BI56" s="33"/>
      <c r="BJ56" s="24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3" customFormat="1" ht="67.5" customHeight="1">
      <c r="A57" s="1"/>
      <c r="B57" s="30" t="s">
        <v>96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2"/>
      <c r="BA57" s="31" t="s">
        <v>81</v>
      </c>
      <c r="BB57" s="32"/>
      <c r="BC57" s="32"/>
      <c r="BD57" s="32"/>
      <c r="BE57" s="32"/>
      <c r="BF57" s="32"/>
      <c r="BG57" s="32"/>
      <c r="BH57" s="32"/>
      <c r="BI57" s="33"/>
      <c r="BJ57" s="24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3" customFormat="1" ht="15.75" customHeight="1">
      <c r="A58" s="1"/>
      <c r="B58" s="30" t="s">
        <v>56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2"/>
      <c r="BA58" s="31" t="s">
        <v>82</v>
      </c>
      <c r="BB58" s="32"/>
      <c r="BC58" s="32"/>
      <c r="BD58" s="32"/>
      <c r="BE58" s="32"/>
      <c r="BF58" s="32"/>
      <c r="BG58" s="32"/>
      <c r="BH58" s="32"/>
      <c r="BI58" s="33"/>
      <c r="BJ58" s="24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3" customFormat="1" ht="28.5" customHeight="1">
      <c r="A59" s="1"/>
      <c r="B59" s="30" t="s">
        <v>97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2"/>
      <c r="BA59" s="31" t="s">
        <v>83</v>
      </c>
      <c r="BB59" s="32"/>
      <c r="BC59" s="32"/>
      <c r="BD59" s="32"/>
      <c r="BE59" s="32"/>
      <c r="BF59" s="32"/>
      <c r="BG59" s="32"/>
      <c r="BH59" s="32"/>
      <c r="BI59" s="33"/>
      <c r="BJ59" s="24">
        <v>11140490</v>
      </c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6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24">
        <f>ROUND(BJ59*BW59,0)</f>
        <v>11140490</v>
      </c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6"/>
    </row>
    <row r="60" spans="1:107" s="3" customFormat="1" ht="54.75" customHeight="1">
      <c r="A60" s="1"/>
      <c r="B60" s="30" t="s">
        <v>98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2"/>
      <c r="BA60" s="31" t="s">
        <v>84</v>
      </c>
      <c r="BB60" s="32"/>
      <c r="BC60" s="32"/>
      <c r="BD60" s="32"/>
      <c r="BE60" s="32"/>
      <c r="BF60" s="32"/>
      <c r="BG60" s="32"/>
      <c r="BH60" s="32"/>
      <c r="BI60" s="33"/>
      <c r="BJ60" s="24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3" customFormat="1" ht="41.25" customHeight="1">
      <c r="A61" s="1"/>
      <c r="B61" s="30" t="s">
        <v>137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2"/>
      <c r="BA61" s="31" t="s">
        <v>85</v>
      </c>
      <c r="BB61" s="32"/>
      <c r="BC61" s="32"/>
      <c r="BD61" s="32"/>
      <c r="BE61" s="32"/>
      <c r="BF61" s="32"/>
      <c r="BG61" s="32"/>
      <c r="BH61" s="32"/>
      <c r="BI61" s="33"/>
      <c r="BJ61" s="24">
        <v>619916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>
        <f>ROUND(BJ61*BW61,0)</f>
        <v>619916</v>
      </c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3" customFormat="1" ht="54.75" customHeight="1">
      <c r="A62" s="1"/>
      <c r="B62" s="30" t="s">
        <v>99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2"/>
      <c r="BA62" s="31" t="s">
        <v>86</v>
      </c>
      <c r="BB62" s="32"/>
      <c r="BC62" s="32"/>
      <c r="BD62" s="32"/>
      <c r="BE62" s="32"/>
      <c r="BF62" s="32"/>
      <c r="BG62" s="32"/>
      <c r="BH62" s="32"/>
      <c r="BI62" s="33"/>
      <c r="BJ62" s="24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4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3" customFormat="1" ht="54.75" customHeight="1">
      <c r="A63" s="1"/>
      <c r="B63" s="30" t="s">
        <v>100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2"/>
      <c r="BA63" s="31" t="s">
        <v>87</v>
      </c>
      <c r="BB63" s="32"/>
      <c r="BC63" s="32"/>
      <c r="BD63" s="32"/>
      <c r="BE63" s="32"/>
      <c r="BF63" s="32"/>
      <c r="BG63" s="32"/>
      <c r="BH63" s="32"/>
      <c r="BI63" s="33"/>
      <c r="BJ63" s="24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24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6"/>
    </row>
    <row r="64" spans="1:107" s="3" customFormat="1" ht="41.25" customHeight="1">
      <c r="A64" s="1"/>
      <c r="B64" s="30" t="s">
        <v>101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2"/>
      <c r="BA64" s="31" t="s">
        <v>88</v>
      </c>
      <c r="BB64" s="32"/>
      <c r="BC64" s="32"/>
      <c r="BD64" s="32"/>
      <c r="BE64" s="32"/>
      <c r="BF64" s="32"/>
      <c r="BG64" s="32"/>
      <c r="BH64" s="32"/>
      <c r="BI64" s="33"/>
      <c r="BJ64" s="24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4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3" customFormat="1" ht="54.75" customHeight="1">
      <c r="A65" s="1"/>
      <c r="B65" s="30" t="s">
        <v>102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2"/>
      <c r="BA65" s="31" t="s">
        <v>89</v>
      </c>
      <c r="BB65" s="32"/>
      <c r="BC65" s="32"/>
      <c r="BD65" s="32"/>
      <c r="BE65" s="32"/>
      <c r="BF65" s="32"/>
      <c r="BG65" s="32"/>
      <c r="BH65" s="32"/>
      <c r="BI65" s="33"/>
      <c r="BJ65" s="24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4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07" s="3" customFormat="1" ht="41.25" customHeight="1">
      <c r="A66" s="1"/>
      <c r="B66" s="30" t="s">
        <v>103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2"/>
      <c r="BA66" s="31" t="s">
        <v>90</v>
      </c>
      <c r="BB66" s="32"/>
      <c r="BC66" s="32"/>
      <c r="BD66" s="32"/>
      <c r="BE66" s="32"/>
      <c r="BF66" s="32"/>
      <c r="BG66" s="32"/>
      <c r="BH66" s="32"/>
      <c r="BI66" s="33"/>
      <c r="BJ66" s="24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24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6"/>
    </row>
    <row r="67" spans="1:107" s="3" customFormat="1" ht="15.75" customHeight="1">
      <c r="A67" s="1"/>
      <c r="B67" s="30" t="s">
        <v>104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2"/>
      <c r="BA67" s="31" t="s">
        <v>91</v>
      </c>
      <c r="BB67" s="32"/>
      <c r="BC67" s="32"/>
      <c r="BD67" s="32"/>
      <c r="BE67" s="32"/>
      <c r="BF67" s="32"/>
      <c r="BG67" s="32"/>
      <c r="BH67" s="32"/>
      <c r="BI67" s="33"/>
      <c r="BJ67" s="24">
        <v>5686973</v>
      </c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6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24">
        <f>ROUND(BJ67*BW67,0)</f>
        <v>568697</v>
      </c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6"/>
    </row>
    <row r="68" spans="1:107" s="3" customFormat="1" ht="15.75" customHeight="1">
      <c r="A68" s="1"/>
      <c r="B68" s="30" t="s">
        <v>105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2"/>
      <c r="BA68" s="31" t="s">
        <v>92</v>
      </c>
      <c r="BB68" s="32"/>
      <c r="BC68" s="32"/>
      <c r="BD68" s="32"/>
      <c r="BE68" s="32"/>
      <c r="BF68" s="32"/>
      <c r="BG68" s="32"/>
      <c r="BH68" s="32"/>
      <c r="BI68" s="33"/>
      <c r="BJ68" s="24">
        <f>BJ54+BJ59+BJ61+BJ67</f>
        <v>171808721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41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24">
        <f>CM54+CM59+CM61+CM67</f>
        <v>166690445</v>
      </c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6"/>
    </row>
    <row r="69" spans="1:107" s="3" customFormat="1" ht="17.25" customHeight="1">
      <c r="A69" s="41" t="s">
        <v>106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3"/>
    </row>
    <row r="70" spans="1:107" s="3" customFormat="1" ht="15.75" customHeight="1">
      <c r="A70" s="1"/>
      <c r="B70" s="30" t="s">
        <v>108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2"/>
      <c r="BA70" s="31" t="s">
        <v>107</v>
      </c>
      <c r="BB70" s="32"/>
      <c r="BC70" s="32"/>
      <c r="BD70" s="32"/>
      <c r="BE70" s="32"/>
      <c r="BF70" s="32"/>
      <c r="BG70" s="32"/>
      <c r="BH70" s="32"/>
      <c r="BI70" s="33"/>
      <c r="BJ70" s="24">
        <v>2449262</v>
      </c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6"/>
      <c r="BW70" s="24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24">
        <f>ROUND(BJ70*BW70,0)</f>
        <v>2449262</v>
      </c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6"/>
    </row>
    <row r="71" spans="1:107" s="3" customFormat="1" ht="28.5" customHeight="1">
      <c r="A71" s="1"/>
      <c r="B71" s="30" t="s">
        <v>109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>
        <f>BJ21+BJ25+BJ44+BJ68+BJ70</f>
        <v>185717249</v>
      </c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24">
        <f>CM21+CM25+CM44+CM68+CM70</f>
        <v>175165796</v>
      </c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6"/>
    </row>
    <row r="72" spans="1:107" s="3" customFormat="1" ht="28.5" customHeight="1">
      <c r="A72" s="1"/>
      <c r="B72" s="30" t="s">
        <v>110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2"/>
      <c r="BB72" s="32"/>
      <c r="BC72" s="32"/>
      <c r="BD72" s="32"/>
      <c r="BE72" s="32"/>
      <c r="BF72" s="32"/>
      <c r="BG72" s="32"/>
      <c r="BH72" s="32"/>
      <c r="BI72" s="32"/>
      <c r="BJ72" s="25">
        <f>BJ71</f>
        <v>185717249</v>
      </c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24">
        <f>CM71</f>
        <v>175165796</v>
      </c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6"/>
    </row>
    <row r="73" spans="1:107" s="3" customFormat="1" ht="17.25" customHeight="1">
      <c r="A73" s="41" t="s">
        <v>111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3"/>
    </row>
    <row r="74" spans="1:107" s="3" customFormat="1" ht="41.25" customHeight="1">
      <c r="A74" s="1"/>
      <c r="B74" s="30" t="s">
        <v>114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2"/>
      <c r="BA74" s="31" t="s">
        <v>112</v>
      </c>
      <c r="BB74" s="32"/>
      <c r="BC74" s="32"/>
      <c r="BD74" s="32"/>
      <c r="BE74" s="32"/>
      <c r="BF74" s="32"/>
      <c r="BG74" s="32"/>
      <c r="BH74" s="32"/>
      <c r="BI74" s="33"/>
      <c r="BJ74" s="24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41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3" customFormat="1" ht="28.5" customHeight="1">
      <c r="A75" s="1"/>
      <c r="B75" s="30" t="s">
        <v>115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2"/>
      <c r="BA75" s="31" t="s">
        <v>113</v>
      </c>
      <c r="BB75" s="32"/>
      <c r="BC75" s="32"/>
      <c r="BD75" s="32"/>
      <c r="BE75" s="32"/>
      <c r="BF75" s="32"/>
      <c r="BG75" s="32"/>
      <c r="BH75" s="32"/>
      <c r="BI75" s="33"/>
      <c r="BJ75" s="24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41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4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3" customFormat="1" ht="28.5" customHeight="1">
      <c r="A77" s="1"/>
      <c r="B77" s="30" t="s">
        <v>124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2"/>
      <c r="BA77" s="31" t="s">
        <v>116</v>
      </c>
      <c r="BB77" s="32"/>
      <c r="BC77" s="32"/>
      <c r="BD77" s="32"/>
      <c r="BE77" s="32"/>
      <c r="BF77" s="32"/>
      <c r="BG77" s="32"/>
      <c r="BH77" s="32"/>
      <c r="BI77" s="33"/>
      <c r="BJ77" s="24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41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3" customFormat="1" ht="15.75" customHeight="1">
      <c r="A78" s="1"/>
      <c r="B78" s="30" t="s">
        <v>125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2"/>
      <c r="BA78" s="31" t="s">
        <v>117</v>
      </c>
      <c r="BB78" s="32"/>
      <c r="BC78" s="32"/>
      <c r="BD78" s="32"/>
      <c r="BE78" s="32"/>
      <c r="BF78" s="32"/>
      <c r="BG78" s="32"/>
      <c r="BH78" s="32"/>
      <c r="BI78" s="33"/>
      <c r="BJ78" s="24">
        <v>36089176</v>
      </c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6"/>
      <c r="BW78" s="24" t="s">
        <v>41</v>
      </c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24">
        <f>BJ78</f>
        <v>36089176</v>
      </c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6"/>
    </row>
    <row r="79" spans="1:107" s="3" customFormat="1" ht="28.5" customHeight="1">
      <c r="A79" s="1"/>
      <c r="B79" s="30" t="s">
        <v>126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2"/>
      <c r="BA79" s="31" t="s">
        <v>118</v>
      </c>
      <c r="BB79" s="32"/>
      <c r="BC79" s="32"/>
      <c r="BD79" s="32"/>
      <c r="BE79" s="32"/>
      <c r="BF79" s="32"/>
      <c r="BG79" s="32"/>
      <c r="BH79" s="32"/>
      <c r="BI79" s="33"/>
      <c r="BJ79" s="24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41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3" customFormat="1" ht="28.5" customHeight="1">
      <c r="A80" s="1"/>
      <c r="B80" s="30" t="s">
        <v>127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2"/>
      <c r="BA80" s="31" t="s">
        <v>119</v>
      </c>
      <c r="BB80" s="32"/>
      <c r="BC80" s="32"/>
      <c r="BD80" s="32"/>
      <c r="BE80" s="32"/>
      <c r="BF80" s="32"/>
      <c r="BG80" s="32"/>
      <c r="BH80" s="32"/>
      <c r="BI80" s="33"/>
      <c r="BJ80" s="24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6"/>
      <c r="BW80" s="24" t="s">
        <v>41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24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6"/>
    </row>
    <row r="81" spans="1:107" s="3" customFormat="1" ht="67.5" customHeight="1">
      <c r="A81" s="1"/>
      <c r="B81" s="30" t="s">
        <v>128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2"/>
      <c r="BA81" s="31" t="s">
        <v>120</v>
      </c>
      <c r="BB81" s="32"/>
      <c r="BC81" s="32"/>
      <c r="BD81" s="32"/>
      <c r="BE81" s="32"/>
      <c r="BF81" s="32"/>
      <c r="BG81" s="32"/>
      <c r="BH81" s="32"/>
      <c r="BI81" s="33"/>
      <c r="BJ81" s="24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41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3" customFormat="1" ht="15.75" customHeight="1">
      <c r="A82" s="1"/>
      <c r="B82" s="30" t="s">
        <v>129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2"/>
      <c r="BA82" s="31" t="s">
        <v>121</v>
      </c>
      <c r="BB82" s="32"/>
      <c r="BC82" s="32"/>
      <c r="BD82" s="32"/>
      <c r="BE82" s="32"/>
      <c r="BF82" s="32"/>
      <c r="BG82" s="32"/>
      <c r="BH82" s="32"/>
      <c r="BI82" s="33"/>
      <c r="BJ82" s="24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41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3" customFormat="1" ht="28.5" customHeight="1">
      <c r="A83" s="1"/>
      <c r="B83" s="30" t="s">
        <v>130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2"/>
      <c r="BA83" s="31" t="s">
        <v>122</v>
      </c>
      <c r="BB83" s="32"/>
      <c r="BC83" s="32"/>
      <c r="BD83" s="32"/>
      <c r="BE83" s="32"/>
      <c r="BF83" s="32"/>
      <c r="BG83" s="32"/>
      <c r="BH83" s="32"/>
      <c r="BI83" s="33"/>
      <c r="BJ83" s="24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41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3" customFormat="1" ht="15.75" customHeight="1">
      <c r="A84" s="1"/>
      <c r="B84" s="30" t="s">
        <v>131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2"/>
      <c r="BA84" s="31" t="s">
        <v>123</v>
      </c>
      <c r="BB84" s="32"/>
      <c r="BC84" s="32"/>
      <c r="BD84" s="32"/>
      <c r="BE84" s="32"/>
      <c r="BF84" s="32"/>
      <c r="BG84" s="32"/>
      <c r="BH84" s="32"/>
      <c r="BI84" s="33"/>
      <c r="BJ84" s="24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41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24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3" customFormat="1" ht="16.5" customHeight="1">
      <c r="A85" s="1"/>
      <c r="B85" s="30" t="s">
        <v>132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5"/>
      <c r="BA85" s="32"/>
      <c r="BB85" s="32"/>
      <c r="BC85" s="32"/>
      <c r="BD85" s="32"/>
      <c r="BE85" s="32"/>
      <c r="BF85" s="32"/>
      <c r="BG85" s="32"/>
      <c r="BH85" s="32"/>
      <c r="BI85" s="32"/>
      <c r="BJ85" s="25">
        <f>BJ78</f>
        <v>36089176</v>
      </c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24">
        <f>CM78</f>
        <v>36089176</v>
      </c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3" customFormat="1" ht="17.25" customHeight="1">
      <c r="A86" s="41" t="s">
        <v>133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3"/>
    </row>
    <row r="87" spans="1:107" s="3" customFormat="1" ht="16.5" customHeight="1">
      <c r="A87" s="1"/>
      <c r="B87" s="30" t="s">
        <v>134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5"/>
      <c r="BA87" s="32"/>
      <c r="BB87" s="32"/>
      <c r="BC87" s="32"/>
      <c r="BD87" s="32"/>
      <c r="BE87" s="32"/>
      <c r="BF87" s="32"/>
      <c r="BG87" s="32"/>
      <c r="BH87" s="32"/>
      <c r="BI87" s="32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24">
        <f>CM72-CM85</f>
        <v>139076620</v>
      </c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</row>
    <row r="88" spans="50:59" s="19" customFormat="1" ht="18" customHeight="1">
      <c r="AX88" s="20"/>
      <c r="AY88" s="20"/>
      <c r="AZ88" s="20"/>
      <c r="BA88" s="20"/>
      <c r="BB88" s="20"/>
      <c r="BC88" s="20"/>
      <c r="BD88" s="20"/>
      <c r="BE88" s="20"/>
      <c r="BF88" s="20"/>
      <c r="BG88" s="20"/>
    </row>
    <row r="89" spans="1:107" s="19" customFormat="1" ht="16.5" customHeight="1">
      <c r="A89" s="60" t="s">
        <v>150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U89" s="58" t="s">
        <v>151</v>
      </c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</row>
    <row r="90" spans="1:107" s="21" customFormat="1" ht="30" customHeight="1">
      <c r="A90" s="59" t="s">
        <v>144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V90" s="55" t="s">
        <v>145</v>
      </c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U90" s="55" t="s">
        <v>146</v>
      </c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</row>
    <row r="91" spans="1:107" s="19" customFormat="1" ht="16.5" customHeight="1">
      <c r="A91" s="60" t="s">
        <v>152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U91" s="58" t="s">
        <v>153</v>
      </c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</row>
    <row r="92" spans="1:107" s="21" customFormat="1" ht="30" customHeight="1">
      <c r="A92" s="59" t="s">
        <v>147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V92" s="55" t="s">
        <v>145</v>
      </c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U92" s="55" t="s">
        <v>146</v>
      </c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</row>
    <row r="93" spans="6:59" s="19" customFormat="1" ht="18" customHeight="1">
      <c r="F93" s="19" t="s">
        <v>135</v>
      </c>
      <c r="AX93" s="22"/>
      <c r="AY93" s="22"/>
      <c r="AZ93" s="22"/>
      <c r="BA93" s="22"/>
      <c r="BB93" s="22"/>
      <c r="BC93" s="22"/>
      <c r="BD93" s="22"/>
      <c r="BE93" s="22"/>
      <c r="BF93" s="22"/>
      <c r="BG93" s="22"/>
    </row>
  </sheetData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3:DC83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A43:BI43"/>
    <mergeCell ref="BJ43:BV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BW41:CL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W27:CL27"/>
    <mergeCell ref="BA24:BI24"/>
    <mergeCell ref="BJ24:BV24"/>
    <mergeCell ref="CM24:DC24"/>
    <mergeCell ref="CM25:DC25"/>
    <mergeCell ref="BA25:BI25"/>
    <mergeCell ref="BJ25:BV25"/>
    <mergeCell ref="BW25:CL25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0:AY20"/>
    <mergeCell ref="BA20:BI20"/>
    <mergeCell ref="BJ20:BV20"/>
    <mergeCell ref="CM20:DC20"/>
    <mergeCell ref="B19:AY19"/>
    <mergeCell ref="BA19:BI19"/>
    <mergeCell ref="BJ19:BV19"/>
    <mergeCell ref="A22:DC22"/>
    <mergeCell ref="B23:AY23"/>
    <mergeCell ref="BA23:BI23"/>
    <mergeCell ref="BJ23:BV23"/>
    <mergeCell ref="BW23:CL23"/>
    <mergeCell ref="CM23:DC23"/>
    <mergeCell ref="B21:AY21"/>
    <mergeCell ref="BA21:BI21"/>
    <mergeCell ref="BJ21:BV21"/>
    <mergeCell ref="BW21:CL21"/>
    <mergeCell ref="BA48:BI48"/>
    <mergeCell ref="BJ48:BV48"/>
    <mergeCell ref="BW48:CL48"/>
    <mergeCell ref="A26:DC26"/>
    <mergeCell ref="B29:AY29"/>
    <mergeCell ref="CM28:DC28"/>
    <mergeCell ref="CM48:DC48"/>
    <mergeCell ref="CM27:DC27"/>
    <mergeCell ref="BA27:BI27"/>
    <mergeCell ref="BJ27:BV27"/>
    <mergeCell ref="CM49:DC49"/>
    <mergeCell ref="BA50:BI50"/>
    <mergeCell ref="BJ50:BV50"/>
    <mergeCell ref="BW50:CL50"/>
    <mergeCell ref="CM50:DC50"/>
    <mergeCell ref="BA49:BI49"/>
    <mergeCell ref="BJ49:BV49"/>
    <mergeCell ref="BW49:CL49"/>
    <mergeCell ref="BA51:BI51"/>
    <mergeCell ref="BJ51:BV51"/>
    <mergeCell ref="BW51:CL51"/>
    <mergeCell ref="CM51:DC51"/>
    <mergeCell ref="A9:DC9"/>
    <mergeCell ref="A10:DC10"/>
    <mergeCell ref="AR11:AU11"/>
    <mergeCell ref="AX11:BA11"/>
    <mergeCell ref="AV11:AW11"/>
    <mergeCell ref="BB11:BC11"/>
    <mergeCell ref="BD11:BN11"/>
    <mergeCell ref="BA35:BI35"/>
    <mergeCell ref="BJ35:BV35"/>
    <mergeCell ref="BW35:CL35"/>
    <mergeCell ref="B37:AY37"/>
    <mergeCell ref="B36:AY36"/>
    <mergeCell ref="B39:AY39"/>
    <mergeCell ref="B38:AY38"/>
    <mergeCell ref="D12:CZ12"/>
    <mergeCell ref="CM53:DC53"/>
    <mergeCell ref="CM35:DC35"/>
    <mergeCell ref="B24:AY24"/>
    <mergeCell ref="CM21:DC21"/>
    <mergeCell ref="BJ53:BV53"/>
    <mergeCell ref="BW53:CL53"/>
    <mergeCell ref="A35:AZ35"/>
    <mergeCell ref="CM76:DC76"/>
    <mergeCell ref="A53:AZ53"/>
    <mergeCell ref="BA53:BI53"/>
    <mergeCell ref="A76:AZ76"/>
    <mergeCell ref="BA76:BI76"/>
    <mergeCell ref="BJ76:BV76"/>
    <mergeCell ref="BW76:CL76"/>
    <mergeCell ref="CM55:DC55"/>
    <mergeCell ref="B56:AY56"/>
    <mergeCell ref="BA56:BI56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Chelykhova</cp:lastModifiedBy>
  <cp:lastPrinted>2009-04-23T12:54:58Z</cp:lastPrinted>
  <dcterms:created xsi:type="dcterms:W3CDTF">2008-12-24T14:26:47Z</dcterms:created>
  <dcterms:modified xsi:type="dcterms:W3CDTF">2009-12-29T10:21:15Z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